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haedong\Downloads\"/>
    </mc:Choice>
  </mc:AlternateContent>
  <xr:revisionPtr revIDLastSave="0" documentId="8_{B02C86D1-680D-4A00-896A-D75514A41970}" xr6:coauthVersionLast="36" xr6:coauthVersionMax="36" xr10:uidLastSave="{00000000-0000-0000-0000-000000000000}"/>
  <bookViews>
    <workbookView xWindow="0" yWindow="0" windowWidth="21580" windowHeight="9900" xr2:uid="{68E2BBA1-422C-439C-B3A7-32397A2EFF5F}"/>
  </bookViews>
  <sheets>
    <sheet name="WBS_TYPE_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2" l="1"/>
  <c r="P53" i="2" s="1"/>
  <c r="P50" i="2"/>
  <c r="P46" i="2"/>
  <c r="P39" i="2"/>
  <c r="P38" i="2" s="1"/>
  <c r="P32" i="2"/>
  <c r="P29" i="2"/>
  <c r="P23" i="2"/>
  <c r="K21" i="2"/>
  <c r="P16" i="2"/>
  <c r="P14" i="2" s="1"/>
  <c r="P9" i="2"/>
  <c r="P6" i="2"/>
  <c r="P4" i="2" s="1"/>
  <c r="P37" i="2" l="1"/>
  <c r="P3" i="2"/>
  <c r="P28" i="2"/>
  <c r="P22" i="2" s="1"/>
</calcChain>
</file>

<file path=xl/sharedStrings.xml><?xml version="1.0" encoding="utf-8"?>
<sst xmlns="http://schemas.openxmlformats.org/spreadsheetml/2006/main" count="162" uniqueCount="159">
  <si>
    <t>WBS</t>
    <phoneticPr fontId="3" type="noConversion"/>
  </si>
  <si>
    <t>작업*</t>
    <phoneticPr fontId="3" type="noConversion"/>
  </si>
  <si>
    <t>비고</t>
    <phoneticPr fontId="3" type="noConversion"/>
  </si>
  <si>
    <t>시작일*</t>
    <phoneticPr fontId="3" type="noConversion"/>
  </si>
  <si>
    <t>완료일*</t>
    <phoneticPr fontId="3" type="noConversion"/>
  </si>
  <si>
    <t>실제 시작일</t>
    <phoneticPr fontId="3" type="noConversion"/>
  </si>
  <si>
    <t>실제 완료일</t>
    <phoneticPr fontId="3" type="noConversion"/>
  </si>
  <si>
    <t>담당</t>
    <phoneticPr fontId="3" type="noConversion"/>
  </si>
  <si>
    <t>산출물</t>
    <phoneticPr fontId="3" type="noConversion"/>
  </si>
  <si>
    <t>실적*</t>
    <phoneticPr fontId="3" type="noConversion"/>
  </si>
  <si>
    <t>w1</t>
    <phoneticPr fontId="3" type="noConversion"/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</si>
  <si>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</si>
  <si>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</si>
  <si>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</si>
  <si>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</si>
  <si>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</si>
  <si>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</si>
  <si>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</si>
  <si>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</si>
  <si>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</si>
  <si>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</si>
  <si>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</si>
  <si>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</si>
  <si>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</si>
  <si>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</si>
  <si>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</si>
  <si>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</si>
  <si>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</si>
  <si>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</si>
  <si>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</si>
  <si>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</si>
  <si>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</si>
  <si>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</si>
  <si>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</si>
  <si>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</si>
  <si>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</si>
  <si>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</si>
  <si>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프로젝트 관리</t>
  </si>
  <si>
    <t>1.1.1</t>
  </si>
  <si>
    <t>김봉남s, 홍길동c</t>
    <phoneticPr fontId="2" type="noConversion"/>
  </si>
  <si>
    <t>1.1.2</t>
  </si>
  <si>
    <t>1.1.2.1</t>
  </si>
  <si>
    <t>임꺽정k</t>
    <phoneticPr fontId="2" type="noConversion"/>
  </si>
  <si>
    <t>1.1.2.2</t>
  </si>
  <si>
    <t>임꺽정k, 김삿갓k</t>
    <phoneticPr fontId="2" type="noConversion"/>
  </si>
  <si>
    <t>1.2.1</t>
  </si>
  <si>
    <t>정피엠I</t>
    <phoneticPr fontId="2" type="noConversion"/>
  </si>
  <si>
    <t>1.2.2</t>
  </si>
  <si>
    <t>1.2.3</t>
  </si>
  <si>
    <t>1.2.4</t>
  </si>
  <si>
    <t>1.3.1</t>
  </si>
  <si>
    <t>김분석,이지은</t>
  </si>
  <si>
    <t>1.3.2</t>
  </si>
  <si>
    <t>홍길동</t>
  </si>
  <si>
    <t>1.3.3</t>
  </si>
  <si>
    <t>나고객,이고객</t>
  </si>
  <si>
    <t>1.3.4</t>
  </si>
  <si>
    <t>시스템 개발</t>
  </si>
  <si>
    <t>2.1.1</t>
  </si>
  <si>
    <t>2.1.2</t>
  </si>
  <si>
    <t>2.1.2.1</t>
  </si>
  <si>
    <t>2.1.2.2</t>
  </si>
  <si>
    <t xml:space="preserve">    설계</t>
    <phoneticPr fontId="2" type="noConversion"/>
  </si>
  <si>
    <t>2.2.1</t>
  </si>
  <si>
    <t>2.2.2</t>
  </si>
  <si>
    <t>2.2.2.1</t>
  </si>
  <si>
    <t>2.2.2.2</t>
  </si>
  <si>
    <t>2.2.2.3</t>
  </si>
  <si>
    <t>2.2.3</t>
  </si>
  <si>
    <t xml:space="preserve">    개발</t>
    <phoneticPr fontId="2" type="noConversion"/>
  </si>
  <si>
    <t>2.3.1</t>
  </si>
  <si>
    <t>1.3.2.1</t>
    <phoneticPr fontId="2" type="noConversion"/>
  </si>
  <si>
    <t>매뉴얼 작성</t>
    <phoneticPr fontId="2" type="noConversion"/>
  </si>
  <si>
    <t>1.3.2.2</t>
    <phoneticPr fontId="2" type="noConversion"/>
  </si>
  <si>
    <t>관리자 교육</t>
    <phoneticPr fontId="2" type="noConversion"/>
  </si>
  <si>
    <t>1.3.2.3</t>
    <phoneticPr fontId="2" type="noConversion"/>
  </si>
  <si>
    <t>사용자교육</t>
    <phoneticPr fontId="2" type="noConversion"/>
  </si>
  <si>
    <t>2.2.1.2</t>
    <phoneticPr fontId="2" type="noConversion"/>
  </si>
  <si>
    <t>2.2.1.1</t>
    <phoneticPr fontId="2" type="noConversion"/>
  </si>
  <si>
    <t>관리자 UI 설계</t>
    <phoneticPr fontId="2" type="noConversion"/>
  </si>
  <si>
    <t>사용자 UI 설계</t>
    <phoneticPr fontId="2" type="noConversion"/>
  </si>
  <si>
    <t>테스트</t>
    <phoneticPr fontId="2" type="noConversion"/>
  </si>
  <si>
    <t>단위테스트</t>
    <phoneticPr fontId="2" type="noConversion"/>
  </si>
  <si>
    <t>모듈 A,B 테스트 (연계 모듈)</t>
    <phoneticPr fontId="2" type="noConversion"/>
  </si>
  <si>
    <t>모듈 D 테스트</t>
    <phoneticPr fontId="2" type="noConversion"/>
  </si>
  <si>
    <t>모듈 C 테스트</t>
    <phoneticPr fontId="2" type="noConversion"/>
  </si>
  <si>
    <t>개발계 테스트</t>
    <phoneticPr fontId="2" type="noConversion"/>
  </si>
  <si>
    <t>운영계 테스트</t>
    <phoneticPr fontId="2" type="noConversion"/>
  </si>
  <si>
    <t>적용</t>
    <phoneticPr fontId="2" type="noConversion"/>
  </si>
  <si>
    <t>개발계 적용</t>
    <phoneticPr fontId="2" type="noConversion"/>
  </si>
  <si>
    <t>운영계 적용</t>
    <phoneticPr fontId="2" type="noConversion"/>
  </si>
  <si>
    <t>4</t>
    <phoneticPr fontId="2" type="noConversion"/>
  </si>
  <si>
    <t>4.1</t>
    <phoneticPr fontId="2" type="noConversion"/>
  </si>
  <si>
    <t>4.2</t>
    <phoneticPr fontId="2" type="noConversion"/>
  </si>
  <si>
    <t>4.3</t>
    <phoneticPr fontId="2" type="noConversion"/>
  </si>
  <si>
    <t>4.2.1</t>
    <phoneticPr fontId="2" type="noConversion"/>
  </si>
  <si>
    <t>4.2.2</t>
    <phoneticPr fontId="2" type="noConversion"/>
  </si>
  <si>
    <t>4.2.3</t>
    <phoneticPr fontId="2" type="noConversion"/>
  </si>
  <si>
    <t>2.3.2</t>
    <phoneticPr fontId="2" type="noConversion"/>
  </si>
  <si>
    <t>UI 개발</t>
    <phoneticPr fontId="2" type="noConversion"/>
  </si>
  <si>
    <t>2.3.3</t>
    <phoneticPr fontId="2" type="noConversion"/>
  </si>
  <si>
    <t>2.3.2.1</t>
    <phoneticPr fontId="2" type="noConversion"/>
  </si>
  <si>
    <t>2.3.2.2</t>
    <phoneticPr fontId="2" type="noConversion"/>
  </si>
  <si>
    <t>관리자 UI 개발</t>
    <phoneticPr fontId="2" type="noConversion"/>
  </si>
  <si>
    <t>사용자 UI 개발</t>
    <phoneticPr fontId="2" type="noConversion"/>
  </si>
  <si>
    <t>2.3.1.2</t>
    <phoneticPr fontId="2" type="noConversion"/>
  </si>
  <si>
    <t>2.3.1.1</t>
    <phoneticPr fontId="2" type="noConversion"/>
  </si>
  <si>
    <t>2.3.1.1.1</t>
    <phoneticPr fontId="2" type="noConversion"/>
  </si>
  <si>
    <t>2.3.1.1.2</t>
  </si>
  <si>
    <t>2.3.1.1.3</t>
  </si>
  <si>
    <t>2.3.1.3</t>
  </si>
  <si>
    <t>2.3.1.4</t>
  </si>
  <si>
    <t xml:space="preserve">    테스트 시나리오 작성</t>
    <phoneticPr fontId="2" type="noConversion"/>
  </si>
  <si>
    <t>착수보고서</t>
    <phoneticPr fontId="2" type="noConversion"/>
  </si>
  <si>
    <t>월간보고서 1</t>
    <phoneticPr fontId="2" type="noConversion"/>
  </si>
  <si>
    <t>월간보고서 2</t>
    <phoneticPr fontId="2" type="noConversion"/>
  </si>
  <si>
    <t>월간보고서 3</t>
    <phoneticPr fontId="2" type="noConversion"/>
  </si>
  <si>
    <t>중간보고서</t>
    <phoneticPr fontId="2" type="noConversion"/>
  </si>
  <si>
    <t>관리자 매뉴얼 / 사용자 매뉴얼</t>
    <phoneticPr fontId="2" type="noConversion"/>
  </si>
  <si>
    <t>완료 보고서</t>
    <phoneticPr fontId="2" type="noConversion"/>
  </si>
  <si>
    <t>요구사항 정의서</t>
    <phoneticPr fontId="2" type="noConversion"/>
  </si>
  <si>
    <t>스토리보드</t>
    <phoneticPr fontId="2" type="noConversion"/>
  </si>
  <si>
    <t>개발계 테스트 시나리오</t>
    <phoneticPr fontId="2" type="noConversion"/>
  </si>
  <si>
    <t>운영계 적용 테스트 시나리오</t>
    <phoneticPr fontId="2" type="noConversion"/>
  </si>
  <si>
    <t>모듈A</t>
    <phoneticPr fontId="2" type="noConversion"/>
  </si>
  <si>
    <t>테스트 설계</t>
    <phoneticPr fontId="2" type="noConversion"/>
  </si>
  <si>
    <t>프로젝트 착수</t>
    <phoneticPr fontId="2" type="noConversion"/>
  </si>
  <si>
    <t>프로젝트 범위정의</t>
    <phoneticPr fontId="2" type="noConversion"/>
  </si>
  <si>
    <t>프로젝트 계획 수립</t>
    <phoneticPr fontId="2" type="noConversion"/>
  </si>
  <si>
    <t>착수보고(Kick off)</t>
    <phoneticPr fontId="2" type="noConversion"/>
  </si>
  <si>
    <t>월간보고1</t>
    <phoneticPr fontId="2" type="noConversion"/>
  </si>
  <si>
    <t>프로젝트 수행 및 통제</t>
    <phoneticPr fontId="2" type="noConversion"/>
  </si>
  <si>
    <t xml:space="preserve"> 프로젝트 착수 및 계획수립</t>
    <phoneticPr fontId="2" type="noConversion"/>
  </si>
  <si>
    <t>프로젝트 종료</t>
    <phoneticPr fontId="2" type="noConversion"/>
  </si>
  <si>
    <t xml:space="preserve"> 종료계획수립</t>
    <phoneticPr fontId="2" type="noConversion"/>
  </si>
  <si>
    <t>시스템 인수인계</t>
    <phoneticPr fontId="2" type="noConversion"/>
  </si>
  <si>
    <t>종료보고</t>
    <phoneticPr fontId="2" type="noConversion"/>
  </si>
  <si>
    <t>검수 및 종료</t>
    <phoneticPr fontId="2" type="noConversion"/>
  </si>
  <si>
    <t>분석</t>
    <phoneticPr fontId="2" type="noConversion"/>
  </si>
  <si>
    <t>요구사항정의</t>
    <phoneticPr fontId="2" type="noConversion"/>
  </si>
  <si>
    <t>논리모델구축</t>
    <phoneticPr fontId="2" type="noConversion"/>
  </si>
  <si>
    <t>프로세스모델링</t>
    <phoneticPr fontId="2" type="noConversion"/>
  </si>
  <si>
    <t>데이터모델링</t>
    <phoneticPr fontId="2" type="noConversion"/>
  </si>
  <si>
    <t>UI 설계</t>
    <phoneticPr fontId="2" type="noConversion"/>
  </si>
  <si>
    <t>시스템 설계</t>
    <phoneticPr fontId="2" type="noConversion"/>
  </si>
  <si>
    <t>Architecture설계</t>
    <phoneticPr fontId="2" type="noConversion"/>
  </si>
  <si>
    <t>데이터베이스설계</t>
    <phoneticPr fontId="2" type="noConversion"/>
  </si>
  <si>
    <t>프로그램설계</t>
    <phoneticPr fontId="2" type="noConversion"/>
  </si>
  <si>
    <t>프로그램 개발</t>
    <phoneticPr fontId="2" type="noConversion"/>
  </si>
  <si>
    <t>프로그램A</t>
    <phoneticPr fontId="2" type="noConversion"/>
  </si>
  <si>
    <t>프로그램B</t>
    <phoneticPr fontId="2" type="noConversion"/>
  </si>
  <si>
    <t>프로그램C</t>
    <phoneticPr fontId="2" type="noConversion"/>
  </si>
  <si>
    <t xml:space="preserve"> 모듈B</t>
    <phoneticPr fontId="2" type="noConversion"/>
  </si>
  <si>
    <t>모듈C</t>
    <phoneticPr fontId="2" type="noConversion"/>
  </si>
  <si>
    <t>모듈D</t>
    <phoneticPr fontId="2" type="noConversion"/>
  </si>
  <si>
    <t>데이터베이스구축</t>
    <phoneticPr fontId="2" type="noConversion"/>
  </si>
  <si>
    <t>월간보고2</t>
    <phoneticPr fontId="2" type="noConversion"/>
  </si>
  <si>
    <t>중간보고</t>
    <phoneticPr fontId="2" type="noConversion"/>
  </si>
  <si>
    <t>월간보고3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</si>
</sst>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5" fillId="0" borderId="8" xfId="0" applyFont="1" applyBorder="1" applyAlignment="1" applyProtection="1">
      <alignment horizontal="left" vertical="top"/>
      <protection locked="0"/>
    </xf>
    <xf numFmtId="14" fontId="5" fillId="0" borderId="8" xfId="0" applyNumberFormat="1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14" fontId="5" fillId="0" borderId="11" xfId="0" applyNumberFormat="1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14" fontId="5" fillId="0" borderId="14" xfId="0" applyNumberFormat="1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14" fontId="6" fillId="0" borderId="5" xfId="0" applyNumberFormat="1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horizontal="center" vertical="top"/>
      <protection locked="0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6" fillId="0" borderId="8" xfId="0" applyFont="1" applyBorder="1" applyAlignment="1" applyProtection="1">
      <alignment horizontal="left" vertical="top"/>
      <protection locked="0"/>
    </xf>
    <xf numFmtId="14" fontId="6" fillId="0" borderId="8" xfId="0" applyNumberFormat="1" applyFont="1" applyBorder="1" applyAlignment="1" applyProtection="1">
      <alignment horizontal="center" vertical="top"/>
      <protection locked="0"/>
    </xf>
    <xf numFmtId="0" fontId="6" fillId="0" borderId="8" xfId="0" applyFont="1" applyBorder="1" applyAlignment="1" applyProtection="1">
      <alignment horizontal="center" vertical="top"/>
      <protection locked="0"/>
    </xf>
    <xf numFmtId="0" fontId="9" fillId="0" borderId="8" xfId="0" applyFont="1" applyFill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2" borderId="8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 wrapText="1"/>
    </xf>
    <xf numFmtId="10" fontId="7" fillId="4" borderId="2" xfId="0" applyNumberFormat="1" applyFont="1" applyFill="1" applyBorder="1" applyAlignment="1">
      <alignment horizontal="center" vertical="center" wrapText="1"/>
    </xf>
    <xf numFmtId="10" fontId="7" fillId="4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quotePrefix="1" applyNumberFormat="1" applyFont="1" applyBorder="1" applyAlignment="1" applyProtection="1">
      <alignment horizontal="right" vertical="top"/>
      <protection locked="0"/>
    </xf>
    <xf numFmtId="0" fontId="6" fillId="0" borderId="7" xfId="0" quotePrefix="1" applyNumberFormat="1" applyFont="1" applyBorder="1" applyAlignment="1" applyProtection="1">
      <alignment horizontal="right" vertical="top"/>
      <protection locked="0"/>
    </xf>
    <xf numFmtId="176" fontId="5" fillId="0" borderId="7" xfId="0" quotePrefix="1" applyNumberFormat="1" applyFont="1" applyBorder="1" applyAlignment="1" applyProtection="1">
      <alignment horizontal="right" vertical="top"/>
      <protection locked="0"/>
    </xf>
    <xf numFmtId="49" fontId="6" fillId="0" borderId="7" xfId="0" quotePrefix="1" applyNumberFormat="1" applyFont="1" applyBorder="1" applyAlignment="1" applyProtection="1">
      <alignment horizontal="right" vertical="top"/>
      <protection locked="0"/>
    </xf>
    <xf numFmtId="49" fontId="5" fillId="0" borderId="7" xfId="0" quotePrefix="1" applyNumberFormat="1" applyFont="1" applyBorder="1" applyAlignment="1" applyProtection="1">
      <alignment horizontal="right" vertical="top"/>
      <protection locked="0"/>
    </xf>
    <xf numFmtId="49" fontId="4" fillId="0" borderId="7" xfId="0" quotePrefix="1" applyNumberFormat="1" applyFont="1" applyBorder="1" applyAlignment="1" applyProtection="1">
      <alignment horizontal="right" vertical="top"/>
      <protection locked="0"/>
    </xf>
    <xf numFmtId="49" fontId="4" fillId="0" borderId="13" xfId="0" quotePrefix="1" applyNumberFormat="1" applyFont="1" applyBorder="1" applyAlignment="1" applyProtection="1">
      <alignment horizontal="right" vertical="top"/>
      <protection locked="0"/>
    </xf>
    <xf numFmtId="49" fontId="5" fillId="0" borderId="13" xfId="0" quotePrefix="1" applyNumberFormat="1" applyFont="1" applyBorder="1" applyAlignment="1" applyProtection="1">
      <alignment horizontal="right" vertical="top"/>
      <protection locked="0"/>
    </xf>
    <xf numFmtId="49" fontId="6" fillId="0" borderId="13" xfId="0" quotePrefix="1" applyNumberFormat="1" applyFont="1" applyBorder="1" applyAlignment="1" applyProtection="1">
      <alignment horizontal="right" vertical="top"/>
      <protection locked="0"/>
    </xf>
    <xf numFmtId="49" fontId="6" fillId="0" borderId="10" xfId="0" quotePrefix="1" applyNumberFormat="1" applyFont="1" applyBorder="1" applyAlignment="1" applyProtection="1">
      <alignment horizontal="right" vertical="top"/>
      <protection locked="0"/>
    </xf>
    <xf numFmtId="14" fontId="7" fillId="4" borderId="22" xfId="0" applyNumberFormat="1" applyFont="1" applyFill="1" applyBorder="1" applyAlignment="1">
      <alignment horizontal="center" vertical="center"/>
    </xf>
    <xf numFmtId="0" fontId="4" fillId="0" borderId="23" xfId="0" quotePrefix="1" applyNumberFormat="1" applyFont="1" applyBorder="1" applyAlignment="1" applyProtection="1">
      <alignment horizontal="right" vertical="top"/>
      <protection locked="0"/>
    </xf>
    <xf numFmtId="0" fontId="4" fillId="0" borderId="23" xfId="0" applyFont="1" applyBorder="1" applyAlignment="1" applyProtection="1">
      <alignment horizontal="left" vertical="top"/>
      <protection locked="0"/>
    </xf>
    <xf numFmtId="0" fontId="4" fillId="0" borderId="24" xfId="0" applyFont="1" applyBorder="1" applyAlignment="1" applyProtection="1">
      <alignment horizontal="left" vertical="top"/>
      <protection locked="0"/>
    </xf>
    <xf numFmtId="49" fontId="6" fillId="0" borderId="25" xfId="0" applyNumberFormat="1" applyFont="1" applyBorder="1" applyAlignment="1" applyProtection="1">
      <alignment horizontal="left" vertical="top"/>
      <protection locked="0"/>
    </xf>
    <xf numFmtId="0" fontId="6" fillId="0" borderId="25" xfId="0" quotePrefix="1" applyNumberFormat="1" applyFont="1" applyBorder="1" applyAlignment="1" applyProtection="1">
      <alignment horizontal="right" vertical="top"/>
      <protection locked="0"/>
    </xf>
    <xf numFmtId="0" fontId="0" fillId="0" borderId="25" xfId="0" applyBorder="1">
      <alignment vertical="center"/>
    </xf>
    <xf numFmtId="0" fontId="0" fillId="0" borderId="17" xfId="0" applyBorder="1">
      <alignment vertical="center"/>
    </xf>
    <xf numFmtId="176" fontId="5" fillId="0" borderId="25" xfId="0" quotePrefix="1" applyNumberFormat="1" applyFont="1" applyBorder="1" applyAlignment="1" applyProtection="1">
      <alignment horizontal="right" vertical="top"/>
      <protection locked="0"/>
    </xf>
    <xf numFmtId="49" fontId="5" fillId="0" borderId="25" xfId="0" applyNumberFormat="1" applyFont="1" applyBorder="1" applyAlignment="1" applyProtection="1">
      <alignment horizontal="left" vertical="top"/>
      <protection locked="0"/>
    </xf>
    <xf numFmtId="49" fontId="5" fillId="0" borderId="17" xfId="0" applyNumberFormat="1" applyFont="1" applyBorder="1" applyAlignment="1" applyProtection="1">
      <alignment horizontal="left" vertical="top"/>
      <protection locked="0"/>
    </xf>
    <xf numFmtId="49" fontId="6" fillId="0" borderId="25" xfId="0" quotePrefix="1" applyNumberFormat="1" applyFont="1" applyBorder="1" applyAlignment="1" applyProtection="1">
      <alignment horizontal="right" vertical="top"/>
      <protection locked="0"/>
    </xf>
    <xf numFmtId="49" fontId="5" fillId="0" borderId="25" xfId="0" quotePrefix="1" applyNumberFormat="1" applyFont="1" applyBorder="1" applyAlignment="1" applyProtection="1">
      <alignment horizontal="right" vertical="top"/>
      <protection locked="0"/>
    </xf>
    <xf numFmtId="49" fontId="4" fillId="0" borderId="25" xfId="0" quotePrefix="1" applyNumberFormat="1" applyFont="1" applyBorder="1" applyAlignment="1" applyProtection="1">
      <alignment horizontal="right" vertical="top"/>
      <protection locked="0"/>
    </xf>
    <xf numFmtId="49" fontId="6" fillId="0" borderId="17" xfId="0" applyNumberFormat="1" applyFont="1" applyBorder="1" applyAlignment="1" applyProtection="1">
      <alignment horizontal="left" vertical="top"/>
      <protection locked="0"/>
    </xf>
    <xf numFmtId="49" fontId="4" fillId="0" borderId="25" xfId="0" applyNumberFormat="1" applyFont="1" applyBorder="1" applyAlignment="1" applyProtection="1">
      <alignment horizontal="left" vertical="top"/>
      <protection locked="0"/>
    </xf>
    <xf numFmtId="49" fontId="4" fillId="0" borderId="17" xfId="0" applyNumberFormat="1" applyFont="1" applyBorder="1" applyAlignment="1" applyProtection="1">
      <alignment horizontal="left" vertical="top"/>
      <protection locked="0"/>
    </xf>
    <xf numFmtId="49" fontId="6" fillId="0" borderId="26" xfId="0" applyNumberFormat="1" applyFont="1" applyBorder="1" applyAlignment="1" applyProtection="1">
      <alignment horizontal="left" vertical="top"/>
      <protection locked="0"/>
    </xf>
    <xf numFmtId="49" fontId="6" fillId="0" borderId="26" xfId="0" quotePrefix="1" applyNumberFormat="1" applyFont="1" applyBorder="1" applyAlignment="1" applyProtection="1">
      <alignment horizontal="right" vertical="top"/>
      <protection locked="0"/>
    </xf>
    <xf numFmtId="0" fontId="0" fillId="0" borderId="26" xfId="0" applyBorder="1">
      <alignment vertical="center"/>
    </xf>
    <xf numFmtId="49" fontId="6" fillId="0" borderId="19" xfId="0" applyNumberFormat="1" applyFont="1" applyBorder="1" applyAlignment="1" applyProtection="1">
      <alignment horizontal="left" vertical="top"/>
      <protection locked="0"/>
    </xf>
    <xf numFmtId="0" fontId="4" fillId="0" borderId="27" xfId="0" applyFont="1" applyBorder="1" applyAlignment="1" applyProtection="1">
      <alignment horizontal="left" vertical="top"/>
      <protection locked="0"/>
    </xf>
    <xf numFmtId="0" fontId="6" fillId="0" borderId="28" xfId="0" quotePrefix="1" applyNumberFormat="1" applyFont="1" applyBorder="1" applyAlignment="1" applyProtection="1">
      <alignment horizontal="right" vertical="top"/>
      <protection locked="0"/>
    </xf>
    <xf numFmtId="176" fontId="5" fillId="0" borderId="28" xfId="0" quotePrefix="1" applyNumberFormat="1" applyFont="1" applyBorder="1" applyAlignment="1" applyProtection="1">
      <alignment horizontal="right" vertical="top"/>
      <protection locked="0"/>
    </xf>
    <xf numFmtId="49" fontId="6" fillId="0" borderId="28" xfId="0" quotePrefix="1" applyNumberFormat="1" applyFont="1" applyBorder="1" applyAlignment="1" applyProtection="1">
      <alignment horizontal="right" vertical="top"/>
      <protection locked="0"/>
    </xf>
    <xf numFmtId="49" fontId="5" fillId="0" borderId="28" xfId="0" quotePrefix="1" applyNumberFormat="1" applyFont="1" applyBorder="1" applyAlignment="1" applyProtection="1">
      <alignment horizontal="right" vertical="top"/>
      <protection locked="0"/>
    </xf>
    <xf numFmtId="0" fontId="4" fillId="0" borderId="28" xfId="0" applyFont="1" applyBorder="1" applyAlignment="1" applyProtection="1">
      <alignment horizontal="left" vertical="top"/>
      <protection locked="0"/>
    </xf>
    <xf numFmtId="49" fontId="4" fillId="0" borderId="28" xfId="0" applyNumberFormat="1" applyFont="1" applyBorder="1" applyAlignment="1" applyProtection="1">
      <alignment horizontal="left" vertical="top"/>
      <protection locked="0"/>
    </xf>
    <xf numFmtId="49" fontId="6" fillId="0" borderId="29" xfId="0" quotePrefix="1" applyNumberFormat="1" applyFont="1" applyBorder="1" applyAlignment="1" applyProtection="1">
      <alignment horizontal="right" vertical="top"/>
      <protection locked="0"/>
    </xf>
    <xf numFmtId="0" fontId="9" fillId="0" borderId="16" xfId="0" applyFont="1" applyBorder="1">
      <alignment vertical="center"/>
    </xf>
    <xf numFmtId="0" fontId="9" fillId="0" borderId="17" xfId="0" applyFont="1" applyFill="1" applyBorder="1">
      <alignment vertical="center"/>
    </xf>
    <xf numFmtId="0" fontId="8" fillId="2" borderId="17" xfId="0" applyFont="1" applyFill="1" applyBorder="1">
      <alignment vertical="center"/>
    </xf>
    <xf numFmtId="0" fontId="8" fillId="0" borderId="17" xfId="0" applyFont="1" applyFill="1" applyBorder="1">
      <alignment vertical="center"/>
    </xf>
    <xf numFmtId="0" fontId="9" fillId="0" borderId="17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49" fontId="4" fillId="0" borderId="34" xfId="0" applyNumberFormat="1" applyFont="1" applyBorder="1" applyAlignment="1" applyProtection="1">
      <alignment horizontal="left" vertical="top"/>
      <protection locked="0"/>
    </xf>
    <xf numFmtId="49" fontId="4" fillId="0" borderId="35" xfId="0" quotePrefix="1" applyNumberFormat="1" applyFont="1" applyBorder="1" applyAlignment="1" applyProtection="1">
      <alignment horizontal="right" vertical="top"/>
      <protection locked="0"/>
    </xf>
    <xf numFmtId="0" fontId="0" fillId="0" borderId="35" xfId="0" applyBorder="1">
      <alignment vertical="center"/>
    </xf>
    <xf numFmtId="49" fontId="4" fillId="0" borderId="35" xfId="0" applyNumberFormat="1" applyFont="1" applyBorder="1" applyAlignment="1" applyProtection="1">
      <alignment horizontal="left" vertical="top"/>
      <protection locked="0"/>
    </xf>
    <xf numFmtId="49" fontId="4" fillId="0" borderId="18" xfId="0" applyNumberFormat="1" applyFont="1" applyBorder="1" applyAlignment="1" applyProtection="1">
      <alignment horizontal="left" vertical="top"/>
      <protection locked="0"/>
    </xf>
    <xf numFmtId="9" fontId="5" fillId="0" borderId="30" xfId="1" applyNumberFormat="1" applyFont="1" applyFill="1" applyBorder="1" applyAlignment="1" applyProtection="1">
      <alignment horizontal="center" vertical="top"/>
    </xf>
    <xf numFmtId="9" fontId="5" fillId="0" borderId="31" xfId="1" applyNumberFormat="1" applyFont="1" applyFill="1" applyBorder="1" applyAlignment="1" applyProtection="1">
      <alignment horizontal="center" vertical="top"/>
    </xf>
    <xf numFmtId="9" fontId="5" fillId="0" borderId="31" xfId="1" applyNumberFormat="1" applyFont="1" applyFill="1" applyBorder="1" applyAlignment="1" applyProtection="1">
      <alignment horizontal="center" vertical="top"/>
      <protection locked="0"/>
    </xf>
    <xf numFmtId="9" fontId="5" fillId="3" borderId="31" xfId="1" applyNumberFormat="1" applyFont="1" applyFill="1" applyBorder="1" applyAlignment="1" applyProtection="1">
      <alignment horizontal="center" vertical="top"/>
      <protection locked="0"/>
    </xf>
    <xf numFmtId="9" fontId="5" fillId="3" borderId="32" xfId="1" applyNumberFormat="1" applyFont="1" applyFill="1" applyBorder="1" applyAlignment="1" applyProtection="1">
      <alignment horizontal="center" vertical="top"/>
      <protection locked="0"/>
    </xf>
    <xf numFmtId="9" fontId="5" fillId="3" borderId="33" xfId="1" applyNumberFormat="1" applyFont="1" applyFill="1" applyBorder="1" applyAlignment="1" applyProtection="1">
      <alignment horizontal="center" vertical="top"/>
      <protection locked="0"/>
    </xf>
    <xf numFmtId="14" fontId="5" fillId="0" borderId="5" xfId="0" applyNumberFormat="1" applyFont="1" applyBorder="1" applyAlignment="1" applyProtection="1">
      <alignment horizontal="center" vertical="top"/>
      <protection locked="0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4"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2</xdr:row>
      <xdr:rowOff>54428</xdr:rowOff>
    </xdr:from>
    <xdr:to>
      <xdr:col>34</xdr:col>
      <xdr:colOff>0</xdr:colOff>
      <xdr:row>59</xdr:row>
      <xdr:rowOff>163286</xdr:rowOff>
    </xdr:to>
    <xdr:cxnSp macro="">
      <xdr:nvCxnSpPr>
        <xdr:cNvPr id="2" name="직선 연결선 1">
          <a:extLst>
            <a:ext uri="{FF2B5EF4-FFF2-40B4-BE49-F238E27FC236}">
              <a16:creationId xmlns:a16="http://schemas.microsoft.com/office/drawing/2014/main" id="{C91F6077-992E-4D74-BC49-91CB3E32D687}"/>
            </a:ext>
          </a:extLst>
        </xdr:cNvPr>
        <xdr:cNvCxnSpPr/>
      </xdr:nvCxnSpPr>
      <xdr:spPr>
        <a:xfrm>
          <a:off x="15436850" y="371928"/>
          <a:ext cx="0" cy="12421508"/>
        </a:xfrm>
        <a:prstGeom prst="line">
          <a:avLst/>
        </a:prstGeom>
        <a:ln w="28575">
          <a:solidFill>
            <a:srgbClr val="FF0000"/>
          </a:solidFill>
          <a:headEnd type="diamond" w="med" len="med"/>
          <a:tailEnd type="diamond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1C0D9-EFC3-4CAA-92E8-71C3B3C0C820}">
  <sheetPr>
    <outlinePr summaryBelow="0"/>
    <pageSetUpPr fitToPage="1"/>
  </sheetPr>
  <dimension ref="B1:AQ60"/>
  <sheetViews>
    <sheetView tabSelected="1" zoomScale="70" zoomScaleNormal="70" workbookViewId="0">
      <selection activeCell="Q15" sqref="Q15"/>
    </sheetView>
  </sheetViews>
  <sheetFormatPr defaultRowHeight="17" outlineLevelRow="4" x14ac:dyDescent="0.45"/>
  <cols>
    <col min="1" max="1" width="1.6640625" customWidth="1"/>
    <col min="2" max="2" width="6.6640625" bestFit="1" customWidth="1"/>
    <col min="3" max="7" width="2.58203125" customWidth="1"/>
    <col min="8" max="8" width="22" customWidth="1"/>
    <col min="9" max="9" width="13.83203125" customWidth="1"/>
    <col min="10" max="13" width="9.6640625" bestFit="1" customWidth="1"/>
    <col min="14" max="14" width="12.6640625" bestFit="1" customWidth="1"/>
    <col min="15" max="15" width="22.6640625" bestFit="1" customWidth="1"/>
    <col min="16" max="16" width="8.75" style="35" bestFit="1" customWidth="1"/>
    <col min="17" max="25" width="3.1640625" bestFit="1" customWidth="1"/>
    <col min="26" max="43" width="4" bestFit="1" customWidth="1"/>
  </cols>
  <sheetData>
    <row r="1" spans="2:43" ht="10" customHeight="1" thickBot="1" x14ac:dyDescent="0.5"/>
    <row r="2" spans="2:43" ht="17.5" thickBot="1" x14ac:dyDescent="0.5">
      <c r="B2" s="29" t="s">
        <v>0</v>
      </c>
      <c r="C2" s="95" t="s">
        <v>1</v>
      </c>
      <c r="D2" s="96"/>
      <c r="E2" s="96"/>
      <c r="F2" s="96"/>
      <c r="G2" s="96"/>
      <c r="H2" s="96"/>
      <c r="I2" s="46" t="s">
        <v>2</v>
      </c>
      <c r="J2" s="31" t="s">
        <v>3</v>
      </c>
      <c r="K2" s="31" t="s">
        <v>4</v>
      </c>
      <c r="L2" s="32" t="s">
        <v>5</v>
      </c>
      <c r="M2" s="32" t="s">
        <v>6</v>
      </c>
      <c r="N2" s="31" t="s">
        <v>7</v>
      </c>
      <c r="O2" s="30" t="s">
        <v>8</v>
      </c>
      <c r="P2" s="33" t="s">
        <v>9</v>
      </c>
      <c r="Q2" s="33" t="s">
        <v>10</v>
      </c>
      <c r="R2" s="33" t="s">
        <v>11</v>
      </c>
      <c r="S2" s="33" t="s">
        <v>12</v>
      </c>
      <c r="T2" s="33" t="s">
        <v>13</v>
      </c>
      <c r="U2" s="33" t="s">
        <v>14</v>
      </c>
      <c r="V2" s="33" t="s">
        <v>15</v>
      </c>
      <c r="W2" s="33" t="s">
        <v>16</v>
      </c>
      <c r="X2" s="33" t="s">
        <v>17</v>
      </c>
      <c r="Y2" s="33" t="s">
        <v>18</v>
      </c>
      <c r="Z2" s="33" t="s">
        <v>19</v>
      </c>
      <c r="AA2" s="33" t="s">
        <v>20</v>
      </c>
      <c r="AB2" s="33" t="s">
        <v>21</v>
      </c>
      <c r="AC2" s="33" t="s">
        <v>22</v>
      </c>
      <c r="AD2" s="33" t="s">
        <v>23</v>
      </c>
      <c r="AE2" s="33" t="s">
        <v>24</v>
      </c>
      <c r="AF2" s="33" t="s">
        <v>25</v>
      </c>
      <c r="AG2" s="33" t="s">
        <v>26</v>
      </c>
      <c r="AH2" s="33" t="s">
        <v>27</v>
      </c>
      <c r="AI2" s="33" t="s">
        <v>28</v>
      </c>
      <c r="AJ2" s="33" t="s">
        <v>29</v>
      </c>
      <c r="AK2" s="33" t="s">
        <v>30</v>
      </c>
      <c r="AL2" s="33" t="s">
        <v>31</v>
      </c>
      <c r="AM2" s="33" t="s">
        <v>32</v>
      </c>
      <c r="AN2" s="33" t="s">
        <v>33</v>
      </c>
      <c r="AO2" s="33" t="s">
        <v>34</v>
      </c>
      <c r="AP2" s="33" t="s">
        <v>35</v>
      </c>
      <c r="AQ2" s="34" t="s">
        <v>36</v>
      </c>
    </row>
    <row r="3" spans="2:43" ht="17.5" thickTop="1" x14ac:dyDescent="0.45">
      <c r="B3" s="36">
        <v>1</v>
      </c>
      <c r="C3" s="67" t="s">
        <v>37</v>
      </c>
      <c r="D3" s="47"/>
      <c r="E3" s="47"/>
      <c r="F3" s="48"/>
      <c r="G3" s="48"/>
      <c r="H3" s="49"/>
      <c r="I3" s="14"/>
      <c r="J3" s="94">
        <v>44701</v>
      </c>
      <c r="K3" s="94">
        <v>44859</v>
      </c>
      <c r="L3" s="10"/>
      <c r="M3" s="10"/>
      <c r="N3" s="11"/>
      <c r="O3" s="10"/>
      <c r="P3" s="88">
        <f>AVERAGE(P4:P14)</f>
        <v>0.68181818181818177</v>
      </c>
      <c r="Q3" s="75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3"/>
    </row>
    <row r="4" spans="2:43" outlineLevel="1" x14ac:dyDescent="0.45">
      <c r="B4" s="37">
        <v>1.1000000000000001</v>
      </c>
      <c r="C4" s="68"/>
      <c r="D4" s="50" t="s">
        <v>132</v>
      </c>
      <c r="E4" s="51"/>
      <c r="F4" s="52"/>
      <c r="G4" s="52"/>
      <c r="H4" s="53"/>
      <c r="I4" s="14"/>
      <c r="J4" s="2">
        <v>44701</v>
      </c>
      <c r="K4" s="2">
        <v>44712</v>
      </c>
      <c r="L4" s="15"/>
      <c r="M4" s="15"/>
      <c r="N4" s="16"/>
      <c r="O4" s="15" t="s">
        <v>113</v>
      </c>
      <c r="P4" s="89">
        <f>AVERAGE(P5:P8)</f>
        <v>1</v>
      </c>
      <c r="Q4" s="76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  <c r="AI4" s="18"/>
      <c r="AJ4" s="18"/>
      <c r="AK4" s="18"/>
      <c r="AL4" s="18"/>
      <c r="AM4" s="18"/>
      <c r="AN4" s="18"/>
      <c r="AO4" s="18"/>
      <c r="AP4" s="18"/>
      <c r="AQ4" s="19"/>
    </row>
    <row r="5" spans="2:43" outlineLevel="2" x14ac:dyDescent="0.45">
      <c r="B5" s="38" t="s">
        <v>38</v>
      </c>
      <c r="C5" s="69"/>
      <c r="D5" s="54"/>
      <c r="E5" s="55" t="s">
        <v>126</v>
      </c>
      <c r="F5" s="52"/>
      <c r="G5" s="52"/>
      <c r="H5" s="53"/>
      <c r="I5" s="1"/>
      <c r="J5" s="2">
        <v>44701</v>
      </c>
      <c r="K5" s="2">
        <v>44702</v>
      </c>
      <c r="L5" s="2">
        <v>44701</v>
      </c>
      <c r="M5" s="2">
        <v>44702</v>
      </c>
      <c r="N5" s="3" t="s">
        <v>39</v>
      </c>
      <c r="O5" s="2"/>
      <c r="P5" s="90">
        <v>1</v>
      </c>
      <c r="Q5" s="77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2"/>
      <c r="AI5" s="22"/>
      <c r="AJ5" s="22"/>
      <c r="AK5" s="22"/>
      <c r="AL5" s="22"/>
      <c r="AM5" s="22"/>
      <c r="AN5" s="22"/>
      <c r="AO5" s="22"/>
      <c r="AP5" s="22"/>
      <c r="AQ5" s="23"/>
    </row>
    <row r="6" spans="2:43" outlineLevel="2" x14ac:dyDescent="0.45">
      <c r="B6" s="38" t="s">
        <v>40</v>
      </c>
      <c r="C6" s="69"/>
      <c r="D6" s="54"/>
      <c r="E6" s="55" t="s">
        <v>127</v>
      </c>
      <c r="F6" s="52"/>
      <c r="G6" s="52"/>
      <c r="H6" s="53"/>
      <c r="I6" s="1"/>
      <c r="J6" s="2">
        <v>44705</v>
      </c>
      <c r="K6" s="2">
        <v>44712</v>
      </c>
      <c r="L6" s="2"/>
      <c r="M6" s="2"/>
      <c r="N6" s="3"/>
      <c r="O6" s="2"/>
      <c r="P6" s="89">
        <f>AVERAGE(P7:P8)</f>
        <v>1</v>
      </c>
      <c r="Q6" s="77"/>
      <c r="R6" s="20"/>
      <c r="S6" s="20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2"/>
      <c r="AI6" s="22"/>
      <c r="AJ6" s="22"/>
      <c r="AK6" s="22"/>
      <c r="AL6" s="22"/>
      <c r="AM6" s="22"/>
      <c r="AN6" s="22"/>
      <c r="AO6" s="22"/>
      <c r="AP6" s="22"/>
      <c r="AQ6" s="23"/>
    </row>
    <row r="7" spans="2:43" outlineLevel="3" x14ac:dyDescent="0.45">
      <c r="B7" s="38" t="s">
        <v>41</v>
      </c>
      <c r="C7" s="69"/>
      <c r="D7" s="54"/>
      <c r="E7" s="54"/>
      <c r="F7" s="55" t="s">
        <v>128</v>
      </c>
      <c r="G7" s="55"/>
      <c r="H7" s="56"/>
      <c r="I7" s="1"/>
      <c r="J7" s="2">
        <v>44705</v>
      </c>
      <c r="K7" s="2">
        <v>44711</v>
      </c>
      <c r="L7" s="2">
        <v>44705</v>
      </c>
      <c r="M7" s="2"/>
      <c r="N7" s="3" t="s">
        <v>42</v>
      </c>
      <c r="O7" s="2"/>
      <c r="P7" s="90">
        <v>1</v>
      </c>
      <c r="Q7" s="77"/>
      <c r="R7" s="20"/>
      <c r="S7" s="20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2"/>
      <c r="AI7" s="22"/>
      <c r="AJ7" s="22"/>
      <c r="AK7" s="22"/>
      <c r="AL7" s="22"/>
      <c r="AM7" s="22"/>
      <c r="AN7" s="22"/>
      <c r="AO7" s="22"/>
      <c r="AP7" s="22"/>
      <c r="AQ7" s="23"/>
    </row>
    <row r="8" spans="2:43" outlineLevel="3" x14ac:dyDescent="0.45">
      <c r="B8" s="38" t="s">
        <v>43</v>
      </c>
      <c r="C8" s="69"/>
      <c r="D8" s="54"/>
      <c r="E8" s="54"/>
      <c r="F8" s="55" t="s">
        <v>129</v>
      </c>
      <c r="G8" s="55"/>
      <c r="H8" s="56"/>
      <c r="I8" s="1"/>
      <c r="J8" s="2">
        <v>44712</v>
      </c>
      <c r="K8" s="2">
        <v>44712</v>
      </c>
      <c r="L8" s="2"/>
      <c r="M8" s="2"/>
      <c r="N8" s="3" t="s">
        <v>44</v>
      </c>
      <c r="O8" s="2"/>
      <c r="P8" s="90">
        <v>1</v>
      </c>
      <c r="Q8" s="78"/>
      <c r="R8" s="21"/>
      <c r="S8" s="20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2"/>
      <c r="AI8" s="22"/>
      <c r="AJ8" s="22"/>
      <c r="AK8" s="22"/>
      <c r="AL8" s="22"/>
      <c r="AM8" s="22"/>
      <c r="AN8" s="22"/>
      <c r="AO8" s="22"/>
      <c r="AP8" s="22"/>
      <c r="AQ8" s="23"/>
    </row>
    <row r="9" spans="2:43" outlineLevel="1" x14ac:dyDescent="0.45">
      <c r="B9" s="39">
        <v>1.2</v>
      </c>
      <c r="C9" s="70"/>
      <c r="D9" s="50" t="s">
        <v>131</v>
      </c>
      <c r="E9" s="57"/>
      <c r="F9" s="52"/>
      <c r="G9" s="52"/>
      <c r="H9" s="53"/>
      <c r="I9" s="14"/>
      <c r="J9" s="2">
        <v>44723</v>
      </c>
      <c r="K9" s="2">
        <v>44819</v>
      </c>
      <c r="L9" s="15"/>
      <c r="M9" s="15"/>
      <c r="N9" s="16"/>
      <c r="O9" s="15"/>
      <c r="P9" s="90">
        <f>AVERAGE(P10:P13)</f>
        <v>0.5</v>
      </c>
      <c r="Q9" s="79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9"/>
    </row>
    <row r="10" spans="2:43" outlineLevel="2" x14ac:dyDescent="0.45">
      <c r="B10" s="40" t="s">
        <v>45</v>
      </c>
      <c r="C10" s="71"/>
      <c r="D10" s="58"/>
      <c r="E10" s="55" t="s">
        <v>130</v>
      </c>
      <c r="F10" s="52"/>
      <c r="G10" s="55"/>
      <c r="H10" s="56"/>
      <c r="I10" s="1"/>
      <c r="J10" s="2">
        <v>44726</v>
      </c>
      <c r="K10" s="2">
        <v>44730</v>
      </c>
      <c r="L10" s="2">
        <v>44726</v>
      </c>
      <c r="M10" s="2"/>
      <c r="N10" s="3" t="s">
        <v>46</v>
      </c>
      <c r="O10" s="2" t="s">
        <v>114</v>
      </c>
      <c r="P10" s="90">
        <v>1</v>
      </c>
      <c r="Q10" s="80"/>
      <c r="R10" s="22"/>
      <c r="S10" s="22"/>
      <c r="T10" s="22"/>
      <c r="U10" s="20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3"/>
    </row>
    <row r="11" spans="2:43" outlineLevel="2" x14ac:dyDescent="0.45">
      <c r="B11" s="40" t="s">
        <v>47</v>
      </c>
      <c r="C11" s="71"/>
      <c r="D11" s="58"/>
      <c r="E11" s="55" t="s">
        <v>156</v>
      </c>
      <c r="F11" s="52"/>
      <c r="G11" s="55"/>
      <c r="H11" s="56"/>
      <c r="I11" s="1"/>
      <c r="J11" s="2">
        <v>44758</v>
      </c>
      <c r="K11" s="2">
        <v>44758</v>
      </c>
      <c r="L11" s="2"/>
      <c r="M11" s="2"/>
      <c r="N11" s="3" t="s">
        <v>46</v>
      </c>
      <c r="O11" s="2" t="s">
        <v>115</v>
      </c>
      <c r="P11" s="90">
        <v>1</v>
      </c>
      <c r="Q11" s="80"/>
      <c r="R11" s="22"/>
      <c r="S11" s="22"/>
      <c r="T11" s="22"/>
      <c r="U11" s="22"/>
      <c r="V11" s="22"/>
      <c r="W11" s="22"/>
      <c r="X11" s="22"/>
      <c r="Y11" s="22"/>
      <c r="Z11" s="22"/>
      <c r="AA11" s="20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3"/>
    </row>
    <row r="12" spans="2:43" outlineLevel="2" x14ac:dyDescent="0.45">
      <c r="B12" s="40" t="s">
        <v>48</v>
      </c>
      <c r="C12" s="71"/>
      <c r="D12" s="58"/>
      <c r="E12" s="55" t="s">
        <v>158</v>
      </c>
      <c r="F12" s="52"/>
      <c r="G12" s="55"/>
      <c r="H12" s="56"/>
      <c r="I12" s="1"/>
      <c r="J12" s="2">
        <v>44794</v>
      </c>
      <c r="K12" s="2">
        <v>44819</v>
      </c>
      <c r="L12" s="2"/>
      <c r="M12" s="2"/>
      <c r="N12" s="3" t="s">
        <v>46</v>
      </c>
      <c r="O12" s="2" t="s">
        <v>116</v>
      </c>
      <c r="P12" s="90">
        <v>0</v>
      </c>
      <c r="Q12" s="8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0"/>
      <c r="AL12" s="22"/>
      <c r="AM12" s="22"/>
      <c r="AN12" s="22"/>
      <c r="AO12" s="22"/>
      <c r="AP12" s="22"/>
      <c r="AQ12" s="23"/>
    </row>
    <row r="13" spans="2:43" outlineLevel="2" x14ac:dyDescent="0.45">
      <c r="B13" s="40" t="s">
        <v>49</v>
      </c>
      <c r="C13" s="71"/>
      <c r="D13" s="58"/>
      <c r="E13" s="55" t="s">
        <v>157</v>
      </c>
      <c r="F13" s="52"/>
      <c r="G13" s="55"/>
      <c r="H13" s="56"/>
      <c r="I13" s="1"/>
      <c r="J13" s="2">
        <v>44723</v>
      </c>
      <c r="K13" s="2">
        <v>44723</v>
      </c>
      <c r="L13" s="2"/>
      <c r="M13" s="2"/>
      <c r="N13" s="3"/>
      <c r="O13" s="2" t="s">
        <v>117</v>
      </c>
      <c r="P13" s="90">
        <v>0</v>
      </c>
      <c r="Q13" s="8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0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/>
    </row>
    <row r="14" spans="2:43" outlineLevel="1" x14ac:dyDescent="0.45">
      <c r="B14" s="39">
        <v>1.3</v>
      </c>
      <c r="C14" s="70"/>
      <c r="D14" s="50" t="s">
        <v>133</v>
      </c>
      <c r="E14" s="57"/>
      <c r="F14" s="52"/>
      <c r="G14" s="52"/>
      <c r="H14" s="53"/>
      <c r="I14" s="14"/>
      <c r="J14" s="2">
        <v>44827</v>
      </c>
      <c r="K14" s="2">
        <v>44859</v>
      </c>
      <c r="L14" s="15"/>
      <c r="M14" s="15"/>
      <c r="N14" s="16"/>
      <c r="O14" s="15"/>
      <c r="P14" s="89">
        <f>AVERAGE(P15:P21)</f>
        <v>0</v>
      </c>
      <c r="Q14" s="79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9"/>
    </row>
    <row r="15" spans="2:43" outlineLevel="2" x14ac:dyDescent="0.45">
      <c r="B15" s="40" t="s">
        <v>50</v>
      </c>
      <c r="C15" s="71"/>
      <c r="D15" s="58"/>
      <c r="E15" s="55" t="s">
        <v>134</v>
      </c>
      <c r="F15" s="52"/>
      <c r="G15" s="55"/>
      <c r="H15" s="56"/>
      <c r="I15" s="1"/>
      <c r="J15" s="2">
        <v>44827</v>
      </c>
      <c r="K15" s="2">
        <v>44831</v>
      </c>
      <c r="L15" s="2"/>
      <c r="M15" s="2"/>
      <c r="N15" s="3" t="s">
        <v>51</v>
      </c>
      <c r="O15" s="2"/>
      <c r="P15" s="90">
        <v>0</v>
      </c>
      <c r="Q15" s="8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3"/>
    </row>
    <row r="16" spans="2:43" outlineLevel="2" x14ac:dyDescent="0.45">
      <c r="B16" s="40" t="s">
        <v>52</v>
      </c>
      <c r="C16" s="71"/>
      <c r="D16" s="58"/>
      <c r="E16" s="55" t="s">
        <v>135</v>
      </c>
      <c r="F16" s="52"/>
      <c r="G16" s="55"/>
      <c r="H16" s="56"/>
      <c r="I16" s="1"/>
      <c r="J16" s="2"/>
      <c r="K16" s="2"/>
      <c r="L16" s="2"/>
      <c r="M16" s="2"/>
      <c r="N16" s="3" t="s">
        <v>53</v>
      </c>
      <c r="O16" s="2"/>
      <c r="P16" s="89">
        <f>AVERAGE(P17:P21)</f>
        <v>0</v>
      </c>
      <c r="Q16" s="8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3"/>
    </row>
    <row r="17" spans="2:43" outlineLevel="3" x14ac:dyDescent="0.45">
      <c r="B17" s="40" t="s">
        <v>71</v>
      </c>
      <c r="C17" s="71"/>
      <c r="D17" s="58"/>
      <c r="E17" s="58"/>
      <c r="F17" s="55" t="s">
        <v>72</v>
      </c>
      <c r="G17" s="55"/>
      <c r="H17" s="56"/>
      <c r="I17" s="1"/>
      <c r="J17" s="2"/>
      <c r="K17" s="2"/>
      <c r="L17" s="2"/>
      <c r="M17" s="2"/>
      <c r="N17" s="3"/>
      <c r="O17" s="2" t="s">
        <v>118</v>
      </c>
      <c r="P17" s="90">
        <v>0</v>
      </c>
      <c r="Q17" s="8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0"/>
      <c r="AM17" s="20"/>
      <c r="AN17" s="21"/>
      <c r="AO17" s="21"/>
      <c r="AP17" s="22"/>
      <c r="AQ17" s="23"/>
    </row>
    <row r="18" spans="2:43" outlineLevel="3" x14ac:dyDescent="0.45">
      <c r="B18" s="40" t="s">
        <v>73</v>
      </c>
      <c r="C18" s="71"/>
      <c r="D18" s="58"/>
      <c r="E18" s="58"/>
      <c r="F18" s="55" t="s">
        <v>74</v>
      </c>
      <c r="G18" s="55"/>
      <c r="H18" s="56"/>
      <c r="I18" s="1"/>
      <c r="J18" s="2"/>
      <c r="K18" s="2"/>
      <c r="L18" s="2"/>
      <c r="M18" s="2"/>
      <c r="N18" s="3"/>
      <c r="O18" s="2"/>
      <c r="P18" s="90">
        <v>0</v>
      </c>
      <c r="Q18" s="8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0"/>
      <c r="AO18" s="22"/>
      <c r="AP18" s="22"/>
      <c r="AQ18" s="23"/>
    </row>
    <row r="19" spans="2:43" outlineLevel="3" x14ac:dyDescent="0.45">
      <c r="B19" s="40" t="s">
        <v>75</v>
      </c>
      <c r="C19" s="71"/>
      <c r="D19" s="58"/>
      <c r="E19" s="58"/>
      <c r="F19" s="55" t="s">
        <v>76</v>
      </c>
      <c r="G19" s="55"/>
      <c r="H19" s="56"/>
      <c r="I19" s="1"/>
      <c r="J19" s="2"/>
      <c r="K19" s="2"/>
      <c r="L19" s="2"/>
      <c r="M19" s="2"/>
      <c r="N19" s="3"/>
      <c r="O19" s="2"/>
      <c r="P19" s="90">
        <v>0</v>
      </c>
      <c r="Q19" s="8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0"/>
      <c r="AP19" s="22"/>
      <c r="AQ19" s="23"/>
    </row>
    <row r="20" spans="2:43" outlineLevel="3" x14ac:dyDescent="0.45">
      <c r="B20" s="40" t="s">
        <v>54</v>
      </c>
      <c r="C20" s="71"/>
      <c r="D20" s="58"/>
      <c r="E20" s="55" t="s">
        <v>136</v>
      </c>
      <c r="F20" s="52"/>
      <c r="G20" s="55"/>
      <c r="H20" s="56"/>
      <c r="I20" s="1"/>
      <c r="J20" s="2">
        <v>44852</v>
      </c>
      <c r="K20" s="2">
        <v>44852</v>
      </c>
      <c r="L20" s="2"/>
      <c r="M20" s="2"/>
      <c r="N20" s="3" t="s">
        <v>55</v>
      </c>
      <c r="O20" s="2" t="s">
        <v>119</v>
      </c>
      <c r="P20" s="90">
        <v>0</v>
      </c>
      <c r="Q20" s="80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0"/>
      <c r="AQ20" s="23"/>
    </row>
    <row r="21" spans="2:43" outlineLevel="3" x14ac:dyDescent="0.45">
      <c r="B21" s="40" t="s">
        <v>56</v>
      </c>
      <c r="C21" s="71"/>
      <c r="D21" s="58"/>
      <c r="E21" s="55" t="s">
        <v>137</v>
      </c>
      <c r="F21" s="52"/>
      <c r="G21" s="55"/>
      <c r="H21" s="56"/>
      <c r="I21" s="1"/>
      <c r="J21" s="2">
        <v>44852</v>
      </c>
      <c r="K21" s="2">
        <f>J21+7</f>
        <v>44859</v>
      </c>
      <c r="L21" s="2"/>
      <c r="M21" s="2"/>
      <c r="N21" s="3"/>
      <c r="O21" s="2"/>
      <c r="P21" s="90">
        <v>0</v>
      </c>
      <c r="Q21" s="80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</row>
    <row r="22" spans="2:43" x14ac:dyDescent="0.45">
      <c r="B22" s="41">
        <v>2</v>
      </c>
      <c r="C22" s="72" t="s">
        <v>57</v>
      </c>
      <c r="D22" s="52"/>
      <c r="E22" s="59"/>
      <c r="F22" s="52"/>
      <c r="G22" s="52"/>
      <c r="H22" s="53"/>
      <c r="I22" s="14"/>
      <c r="J22" s="2">
        <v>44705</v>
      </c>
      <c r="K22" s="2">
        <v>44840</v>
      </c>
      <c r="L22" s="15"/>
      <c r="M22" s="15"/>
      <c r="N22" s="16"/>
      <c r="O22" s="15"/>
      <c r="P22" s="89">
        <f>AVERAGE(P23:P37)</f>
        <v>0.71527777777777779</v>
      </c>
      <c r="Q22" s="79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9"/>
    </row>
    <row r="23" spans="2:43" outlineLevel="1" x14ac:dyDescent="0.45">
      <c r="B23" s="39">
        <v>2.1</v>
      </c>
      <c r="C23" s="70"/>
      <c r="D23" s="57"/>
      <c r="E23" s="50" t="s">
        <v>138</v>
      </c>
      <c r="F23" s="52"/>
      <c r="G23" s="52"/>
      <c r="H23" s="53"/>
      <c r="I23" s="14"/>
      <c r="J23" s="2">
        <v>44705</v>
      </c>
      <c r="K23" s="2">
        <v>44723</v>
      </c>
      <c r="L23" s="15"/>
      <c r="M23" s="15"/>
      <c r="N23" s="16"/>
      <c r="O23" s="15"/>
      <c r="P23" s="90">
        <f>AVERAGE(P24:P27)</f>
        <v>1</v>
      </c>
      <c r="Q23" s="76"/>
      <c r="R23" s="17"/>
      <c r="S23" s="18"/>
      <c r="T23" s="18"/>
      <c r="U23" s="18"/>
      <c r="V23" s="18"/>
      <c r="W23" s="18"/>
      <c r="X23" s="18"/>
      <c r="Y23" s="18"/>
      <c r="Z23" s="18"/>
      <c r="AA23" s="18"/>
      <c r="AB23" s="17"/>
      <c r="AC23" s="17"/>
      <c r="AD23" s="17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9"/>
    </row>
    <row r="24" spans="2:43" outlineLevel="2" x14ac:dyDescent="0.45">
      <c r="B24" s="40" t="s">
        <v>58</v>
      </c>
      <c r="C24" s="71"/>
      <c r="D24" s="58"/>
      <c r="E24" s="55" t="s">
        <v>139</v>
      </c>
      <c r="F24" s="52"/>
      <c r="G24" s="55"/>
      <c r="H24" s="56"/>
      <c r="I24" s="1"/>
      <c r="J24" s="2">
        <v>44705</v>
      </c>
      <c r="K24" s="2">
        <v>44723</v>
      </c>
      <c r="L24" s="2">
        <v>44705</v>
      </c>
      <c r="M24" s="2">
        <v>44723</v>
      </c>
      <c r="N24" s="3"/>
      <c r="O24" s="2" t="s">
        <v>120</v>
      </c>
      <c r="P24" s="90">
        <v>1</v>
      </c>
      <c r="Q24" s="80"/>
      <c r="R24" s="22"/>
      <c r="S24" s="22"/>
      <c r="T24" s="20"/>
      <c r="U24" s="20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3"/>
    </row>
    <row r="25" spans="2:43" outlineLevel="2" x14ac:dyDescent="0.45">
      <c r="B25" s="40" t="s">
        <v>59</v>
      </c>
      <c r="C25" s="71"/>
      <c r="D25" s="58"/>
      <c r="E25" s="55" t="s">
        <v>140</v>
      </c>
      <c r="F25" s="52"/>
      <c r="G25" s="55"/>
      <c r="H25" s="56"/>
      <c r="I25" s="1"/>
      <c r="J25" s="2">
        <v>44711</v>
      </c>
      <c r="K25" s="2">
        <v>44722</v>
      </c>
      <c r="L25" s="2"/>
      <c r="M25" s="2"/>
      <c r="N25" s="3"/>
      <c r="O25" s="2"/>
      <c r="P25" s="90">
        <v>1</v>
      </c>
      <c r="Q25" s="80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3"/>
    </row>
    <row r="26" spans="2:43" outlineLevel="2" x14ac:dyDescent="0.45">
      <c r="B26" s="40" t="s">
        <v>60</v>
      </c>
      <c r="C26" s="71"/>
      <c r="D26" s="58"/>
      <c r="E26" s="58"/>
      <c r="F26" s="55" t="s">
        <v>141</v>
      </c>
      <c r="G26" s="55"/>
      <c r="H26" s="56"/>
      <c r="I26" s="1"/>
      <c r="J26" s="2">
        <v>44711</v>
      </c>
      <c r="K26" s="2">
        <v>44722</v>
      </c>
      <c r="L26" s="2">
        <v>44711</v>
      </c>
      <c r="M26" s="2"/>
      <c r="N26" s="3"/>
      <c r="O26" s="2"/>
      <c r="P26" s="90">
        <v>1</v>
      </c>
      <c r="Q26" s="80"/>
      <c r="R26" s="22"/>
      <c r="S26" s="22"/>
      <c r="T26" s="22"/>
      <c r="U26" s="20"/>
      <c r="V26" s="20"/>
      <c r="W26" s="20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3"/>
    </row>
    <row r="27" spans="2:43" outlineLevel="2" x14ac:dyDescent="0.45">
      <c r="B27" s="40" t="s">
        <v>61</v>
      </c>
      <c r="C27" s="71"/>
      <c r="D27" s="58"/>
      <c r="E27" s="58"/>
      <c r="F27" s="55" t="s">
        <v>142</v>
      </c>
      <c r="G27" s="55"/>
      <c r="H27" s="56"/>
      <c r="I27" s="1"/>
      <c r="J27" s="2">
        <v>44711</v>
      </c>
      <c r="K27" s="2">
        <v>44722</v>
      </c>
      <c r="L27" s="2">
        <v>44711</v>
      </c>
      <c r="M27" s="2"/>
      <c r="N27" s="3"/>
      <c r="O27" s="2"/>
      <c r="P27" s="90">
        <v>1</v>
      </c>
      <c r="Q27" s="80"/>
      <c r="R27" s="22"/>
      <c r="S27" s="22"/>
      <c r="T27" s="22"/>
      <c r="U27" s="22"/>
      <c r="V27" s="20"/>
      <c r="W27" s="20"/>
      <c r="X27" s="20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3"/>
    </row>
    <row r="28" spans="2:43" outlineLevel="1" x14ac:dyDescent="0.45">
      <c r="B28" s="39">
        <v>2.2000000000000002</v>
      </c>
      <c r="C28" s="70"/>
      <c r="D28" s="50" t="s">
        <v>62</v>
      </c>
      <c r="E28" s="57"/>
      <c r="F28" s="52"/>
      <c r="G28" s="50"/>
      <c r="H28" s="60"/>
      <c r="I28" s="14"/>
      <c r="J28" s="2">
        <v>44725</v>
      </c>
      <c r="K28" s="2">
        <v>44764</v>
      </c>
      <c r="L28" s="15"/>
      <c r="M28" s="15"/>
      <c r="N28" s="16"/>
      <c r="O28" s="15"/>
      <c r="P28" s="90">
        <f>AVERAGE(P29:P36)</f>
        <v>0.59166666666666667</v>
      </c>
      <c r="Q28" s="79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9"/>
    </row>
    <row r="29" spans="2:43" outlineLevel="2" x14ac:dyDescent="0.45">
      <c r="B29" s="40" t="s">
        <v>63</v>
      </c>
      <c r="C29" s="71"/>
      <c r="D29" s="58"/>
      <c r="E29" s="55" t="s">
        <v>143</v>
      </c>
      <c r="F29" s="52"/>
      <c r="G29" s="55"/>
      <c r="H29" s="56"/>
      <c r="I29" s="1"/>
      <c r="J29" s="2">
        <v>44725</v>
      </c>
      <c r="K29" s="2">
        <v>44743</v>
      </c>
      <c r="L29" s="2"/>
      <c r="M29" s="2"/>
      <c r="N29" s="3"/>
      <c r="O29" s="2" t="s">
        <v>121</v>
      </c>
      <c r="P29" s="90">
        <f>AVERAGE(P30:P31)</f>
        <v>0.4</v>
      </c>
      <c r="Q29" s="80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3"/>
    </row>
    <row r="30" spans="2:43" outlineLevel="3" x14ac:dyDescent="0.45">
      <c r="B30" s="40" t="s">
        <v>78</v>
      </c>
      <c r="C30" s="71"/>
      <c r="D30" s="58"/>
      <c r="E30" s="58"/>
      <c r="F30" s="55" t="s">
        <v>79</v>
      </c>
      <c r="G30" s="55"/>
      <c r="H30" s="56"/>
      <c r="I30" s="1"/>
      <c r="J30" s="2"/>
      <c r="K30" s="2"/>
      <c r="L30" s="2"/>
      <c r="M30" s="2"/>
      <c r="N30" s="3"/>
      <c r="O30" s="2"/>
      <c r="P30" s="90">
        <v>0.3</v>
      </c>
      <c r="Q30" s="80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3"/>
    </row>
    <row r="31" spans="2:43" outlineLevel="3" x14ac:dyDescent="0.45">
      <c r="B31" s="40" t="s">
        <v>77</v>
      </c>
      <c r="C31" s="71"/>
      <c r="D31" s="58"/>
      <c r="E31" s="58"/>
      <c r="F31" s="55" t="s">
        <v>80</v>
      </c>
      <c r="G31" s="55"/>
      <c r="H31" s="56"/>
      <c r="I31" s="1"/>
      <c r="J31" s="2"/>
      <c r="K31" s="2"/>
      <c r="L31" s="2"/>
      <c r="M31" s="2"/>
      <c r="N31" s="3"/>
      <c r="O31" s="2"/>
      <c r="P31" s="90">
        <v>0.5</v>
      </c>
      <c r="Q31" s="80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3"/>
    </row>
    <row r="32" spans="2:43" outlineLevel="2" x14ac:dyDescent="0.45">
      <c r="B32" s="40" t="s">
        <v>64</v>
      </c>
      <c r="C32" s="71"/>
      <c r="D32" s="58"/>
      <c r="E32" s="55" t="s">
        <v>144</v>
      </c>
      <c r="F32" s="52"/>
      <c r="G32" s="55"/>
      <c r="H32" s="56"/>
      <c r="I32" s="1"/>
      <c r="J32" s="2">
        <v>44732</v>
      </c>
      <c r="K32" s="2">
        <v>44757</v>
      </c>
      <c r="L32" s="2"/>
      <c r="M32" s="2"/>
      <c r="N32" s="3"/>
      <c r="O32" s="2"/>
      <c r="P32" s="90">
        <f>AVERAGE(P33:P35)</f>
        <v>0.6333333333333333</v>
      </c>
      <c r="Q32" s="80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3"/>
    </row>
    <row r="33" spans="2:43" outlineLevel="3" x14ac:dyDescent="0.45">
      <c r="B33" s="40" t="s">
        <v>65</v>
      </c>
      <c r="C33" s="71"/>
      <c r="D33" s="58"/>
      <c r="E33" s="58"/>
      <c r="F33" s="55" t="s">
        <v>145</v>
      </c>
      <c r="G33" s="55"/>
      <c r="H33" s="56"/>
      <c r="I33" s="1"/>
      <c r="J33" s="2">
        <v>44732</v>
      </c>
      <c r="K33" s="2">
        <v>44743</v>
      </c>
      <c r="L33" s="2"/>
      <c r="M33" s="2"/>
      <c r="N33" s="3"/>
      <c r="O33" s="2"/>
      <c r="P33" s="90">
        <v>0.7</v>
      </c>
      <c r="Q33" s="80"/>
      <c r="R33" s="22"/>
      <c r="S33" s="22"/>
      <c r="T33" s="22"/>
      <c r="U33" s="20"/>
      <c r="V33" s="20"/>
      <c r="W33" s="20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3"/>
    </row>
    <row r="34" spans="2:43" outlineLevel="3" x14ac:dyDescent="0.45">
      <c r="B34" s="40" t="s">
        <v>66</v>
      </c>
      <c r="C34" s="71"/>
      <c r="D34" s="58"/>
      <c r="E34" s="58"/>
      <c r="F34" s="55" t="s">
        <v>146</v>
      </c>
      <c r="G34" s="55"/>
      <c r="H34" s="56"/>
      <c r="I34" s="1"/>
      <c r="J34" s="2">
        <v>44739</v>
      </c>
      <c r="K34" s="2">
        <v>44750</v>
      </c>
      <c r="L34" s="2"/>
      <c r="M34" s="2"/>
      <c r="N34" s="3"/>
      <c r="O34" s="2"/>
      <c r="P34" s="90">
        <v>0.5</v>
      </c>
      <c r="Q34" s="80"/>
      <c r="R34" s="22"/>
      <c r="S34" s="22"/>
      <c r="T34" s="22"/>
      <c r="U34" s="22"/>
      <c r="V34" s="20"/>
      <c r="W34" s="20"/>
      <c r="X34" s="20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3"/>
    </row>
    <row r="35" spans="2:43" outlineLevel="3" x14ac:dyDescent="0.45">
      <c r="B35" s="40" t="s">
        <v>67</v>
      </c>
      <c r="C35" s="71"/>
      <c r="D35" s="58"/>
      <c r="E35" s="58"/>
      <c r="F35" s="55" t="s">
        <v>147</v>
      </c>
      <c r="G35" s="55"/>
      <c r="H35" s="56"/>
      <c r="I35" s="1"/>
      <c r="J35" s="2">
        <v>44739</v>
      </c>
      <c r="K35" s="2">
        <v>44757</v>
      </c>
      <c r="L35" s="2"/>
      <c r="M35" s="2"/>
      <c r="N35" s="3"/>
      <c r="O35" s="2"/>
      <c r="P35" s="90">
        <v>0.7</v>
      </c>
      <c r="Q35" s="80"/>
      <c r="R35" s="22"/>
      <c r="S35" s="22"/>
      <c r="T35" s="22"/>
      <c r="U35" s="22"/>
      <c r="V35" s="20"/>
      <c r="W35" s="20"/>
      <c r="X35" s="20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3"/>
    </row>
    <row r="36" spans="2:43" outlineLevel="2" x14ac:dyDescent="0.45">
      <c r="B36" s="40" t="s">
        <v>68</v>
      </c>
      <c r="C36" s="71"/>
      <c r="D36" s="58"/>
      <c r="E36" s="55" t="s">
        <v>125</v>
      </c>
      <c r="F36" s="52"/>
      <c r="G36" s="55"/>
      <c r="H36" s="56"/>
      <c r="I36" s="1"/>
      <c r="J36" s="2">
        <v>44760</v>
      </c>
      <c r="K36" s="2">
        <v>44764</v>
      </c>
      <c r="L36" s="2"/>
      <c r="M36" s="2"/>
      <c r="N36" s="3"/>
      <c r="O36" s="2"/>
      <c r="P36" s="90">
        <v>1</v>
      </c>
      <c r="Q36" s="80"/>
      <c r="R36" s="22"/>
      <c r="S36" s="22"/>
      <c r="T36" s="22"/>
      <c r="U36" s="22"/>
      <c r="V36" s="22"/>
      <c r="W36" s="22"/>
      <c r="X36" s="20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3"/>
    </row>
    <row r="37" spans="2:43" outlineLevel="1" x14ac:dyDescent="0.45">
      <c r="B37" s="39">
        <v>2.2999999999999998</v>
      </c>
      <c r="C37" s="70"/>
      <c r="D37" s="50" t="s">
        <v>69</v>
      </c>
      <c r="E37" s="57"/>
      <c r="F37" s="52"/>
      <c r="G37" s="50"/>
      <c r="H37" s="60"/>
      <c r="I37" s="14"/>
      <c r="J37" s="2">
        <v>44760</v>
      </c>
      <c r="K37" s="2">
        <v>44827</v>
      </c>
      <c r="L37" s="15"/>
      <c r="M37" s="15"/>
      <c r="N37" s="16"/>
      <c r="O37" s="15"/>
      <c r="P37" s="90">
        <f>AVERAGE(P38,P46,P49)</f>
        <v>0.40416666666666667</v>
      </c>
      <c r="Q37" s="79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9"/>
    </row>
    <row r="38" spans="2:43" outlineLevel="2" x14ac:dyDescent="0.45">
      <c r="B38" s="40" t="s">
        <v>70</v>
      </c>
      <c r="C38" s="71"/>
      <c r="D38" s="58"/>
      <c r="E38" s="55" t="s">
        <v>148</v>
      </c>
      <c r="F38" s="52"/>
      <c r="G38" s="55"/>
      <c r="H38" s="56"/>
      <c r="I38" s="1"/>
      <c r="J38" s="2">
        <v>44760</v>
      </c>
      <c r="K38" s="2">
        <v>44819</v>
      </c>
      <c r="L38" s="2"/>
      <c r="M38" s="2"/>
      <c r="N38" s="3"/>
      <c r="O38" s="2"/>
      <c r="P38" s="90">
        <f>AVERAGE(P39,P43:P45)</f>
        <v>0.40833333333333333</v>
      </c>
      <c r="Q38" s="80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3"/>
    </row>
    <row r="39" spans="2:43" outlineLevel="3" collapsed="1" x14ac:dyDescent="0.45">
      <c r="B39" s="40" t="s">
        <v>106</v>
      </c>
      <c r="C39" s="71"/>
      <c r="D39" s="58"/>
      <c r="E39" s="58"/>
      <c r="F39" s="55" t="s">
        <v>124</v>
      </c>
      <c r="G39" s="55"/>
      <c r="H39" s="56"/>
      <c r="I39" s="1"/>
      <c r="J39" s="2">
        <v>44760</v>
      </c>
      <c r="K39" s="2">
        <v>44809</v>
      </c>
      <c r="L39" s="2"/>
      <c r="M39" s="2"/>
      <c r="N39" s="3"/>
      <c r="O39" s="2"/>
      <c r="P39" s="90">
        <f>AVERAGE(P40:P42)</f>
        <v>0.43333333333333335</v>
      </c>
      <c r="Q39" s="80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3"/>
    </row>
    <row r="40" spans="2:43" hidden="1" outlineLevel="4" x14ac:dyDescent="0.45">
      <c r="B40" s="40" t="s">
        <v>107</v>
      </c>
      <c r="C40" s="71"/>
      <c r="D40" s="58"/>
      <c r="E40" s="58"/>
      <c r="F40" s="52"/>
      <c r="G40" s="55" t="s">
        <v>149</v>
      </c>
      <c r="H40" s="56"/>
      <c r="I40" s="1"/>
      <c r="J40" s="2"/>
      <c r="K40" s="2"/>
      <c r="L40" s="2"/>
      <c r="M40" s="2"/>
      <c r="N40" s="3"/>
      <c r="O40" s="2"/>
      <c r="P40" s="90">
        <v>0.5</v>
      </c>
      <c r="Q40" s="80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3"/>
    </row>
    <row r="41" spans="2:43" hidden="1" outlineLevel="4" x14ac:dyDescent="0.45">
      <c r="B41" s="40" t="s">
        <v>108</v>
      </c>
      <c r="C41" s="71"/>
      <c r="D41" s="58"/>
      <c r="E41" s="58"/>
      <c r="F41" s="52"/>
      <c r="G41" s="55" t="s">
        <v>150</v>
      </c>
      <c r="H41" s="56"/>
      <c r="I41" s="1"/>
      <c r="J41" s="2"/>
      <c r="K41" s="2"/>
      <c r="L41" s="2"/>
      <c r="M41" s="2"/>
      <c r="N41" s="3"/>
      <c r="O41" s="2"/>
      <c r="P41" s="90">
        <v>0.5</v>
      </c>
      <c r="Q41" s="80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3"/>
    </row>
    <row r="42" spans="2:43" hidden="1" outlineLevel="4" x14ac:dyDescent="0.45">
      <c r="B42" s="40" t="s">
        <v>109</v>
      </c>
      <c r="C42" s="71"/>
      <c r="D42" s="58"/>
      <c r="E42" s="58"/>
      <c r="F42" s="52"/>
      <c r="G42" s="55" t="s">
        <v>151</v>
      </c>
      <c r="H42" s="56"/>
      <c r="I42" s="1"/>
      <c r="J42" s="2"/>
      <c r="K42" s="2"/>
      <c r="L42" s="2"/>
      <c r="M42" s="2"/>
      <c r="N42" s="3"/>
      <c r="O42" s="2"/>
      <c r="P42" s="90">
        <v>0.3</v>
      </c>
      <c r="Q42" s="80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3"/>
    </row>
    <row r="43" spans="2:43" outlineLevel="3" x14ac:dyDescent="0.45">
      <c r="B43" s="40" t="s">
        <v>105</v>
      </c>
      <c r="C43" s="71"/>
      <c r="D43" s="58"/>
      <c r="E43" s="58"/>
      <c r="F43" s="55" t="s">
        <v>152</v>
      </c>
      <c r="G43" s="55"/>
      <c r="H43" s="56"/>
      <c r="I43" s="1"/>
      <c r="J43" s="2"/>
      <c r="K43" s="2"/>
      <c r="L43" s="2"/>
      <c r="M43" s="2"/>
      <c r="N43" s="3"/>
      <c r="O43" s="2"/>
      <c r="P43" s="90">
        <v>0.3</v>
      </c>
      <c r="Q43" s="80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3"/>
    </row>
    <row r="44" spans="2:43" outlineLevel="3" x14ac:dyDescent="0.45">
      <c r="B44" s="40" t="s">
        <v>110</v>
      </c>
      <c r="C44" s="71"/>
      <c r="D44" s="58"/>
      <c r="E44" s="58"/>
      <c r="F44" s="55" t="s">
        <v>153</v>
      </c>
      <c r="G44" s="55"/>
      <c r="H44" s="56"/>
      <c r="I44" s="1"/>
      <c r="J44" s="2"/>
      <c r="K44" s="2"/>
      <c r="L44" s="2"/>
      <c r="M44" s="2"/>
      <c r="N44" s="3"/>
      <c r="O44" s="2"/>
      <c r="P44" s="90">
        <v>0.4</v>
      </c>
      <c r="Q44" s="80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3"/>
    </row>
    <row r="45" spans="2:43" outlineLevel="3" x14ac:dyDescent="0.45">
      <c r="B45" s="40" t="s">
        <v>111</v>
      </c>
      <c r="C45" s="71"/>
      <c r="D45" s="58"/>
      <c r="E45" s="58"/>
      <c r="F45" s="55" t="s">
        <v>154</v>
      </c>
      <c r="G45" s="55"/>
      <c r="H45" s="56"/>
      <c r="I45" s="1"/>
      <c r="J45" s="2"/>
      <c r="K45" s="2"/>
      <c r="L45" s="2"/>
      <c r="M45" s="2"/>
      <c r="N45" s="3"/>
      <c r="O45" s="2"/>
      <c r="P45" s="91">
        <v>0.5</v>
      </c>
      <c r="Q45" s="80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3"/>
    </row>
    <row r="46" spans="2:43" outlineLevel="2" x14ac:dyDescent="0.45">
      <c r="B46" s="40" t="s">
        <v>98</v>
      </c>
      <c r="C46" s="71"/>
      <c r="D46" s="58"/>
      <c r="E46" s="55" t="s">
        <v>99</v>
      </c>
      <c r="F46" s="52"/>
      <c r="G46" s="55"/>
      <c r="H46" s="56"/>
      <c r="I46" s="1"/>
      <c r="J46" s="2"/>
      <c r="K46" s="2"/>
      <c r="L46" s="2"/>
      <c r="M46" s="2"/>
      <c r="N46" s="3"/>
      <c r="O46" s="2"/>
      <c r="P46" s="91">
        <f>AVERAGE(P47:P48)</f>
        <v>0.4</v>
      </c>
      <c r="Q46" s="80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3"/>
    </row>
    <row r="47" spans="2:43" outlineLevel="3" x14ac:dyDescent="0.45">
      <c r="B47" s="40" t="s">
        <v>101</v>
      </c>
      <c r="C47" s="71"/>
      <c r="D47" s="58"/>
      <c r="E47" s="58"/>
      <c r="F47" s="55" t="s">
        <v>103</v>
      </c>
      <c r="G47" s="55"/>
      <c r="H47" s="56"/>
      <c r="I47" s="1"/>
      <c r="J47" s="2"/>
      <c r="K47" s="2"/>
      <c r="L47" s="2"/>
      <c r="M47" s="2"/>
      <c r="N47" s="3"/>
      <c r="O47" s="2"/>
      <c r="P47" s="91">
        <v>0.3</v>
      </c>
      <c r="Q47" s="80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3"/>
    </row>
    <row r="48" spans="2:43" outlineLevel="3" x14ac:dyDescent="0.45">
      <c r="B48" s="40" t="s">
        <v>102</v>
      </c>
      <c r="C48" s="71"/>
      <c r="D48" s="58"/>
      <c r="E48" s="58"/>
      <c r="F48" s="55" t="s">
        <v>104</v>
      </c>
      <c r="G48" s="55"/>
      <c r="H48" s="56"/>
      <c r="I48" s="1"/>
      <c r="J48" s="2"/>
      <c r="K48" s="2"/>
      <c r="L48" s="2"/>
      <c r="M48" s="2"/>
      <c r="N48" s="3"/>
      <c r="O48" s="2"/>
      <c r="P48" s="91">
        <v>0.5</v>
      </c>
      <c r="Q48" s="80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3"/>
    </row>
    <row r="49" spans="2:43" outlineLevel="2" x14ac:dyDescent="0.45">
      <c r="B49" s="40" t="s">
        <v>100</v>
      </c>
      <c r="C49" s="71"/>
      <c r="D49" s="58"/>
      <c r="E49" s="55" t="s">
        <v>155</v>
      </c>
      <c r="F49" s="52"/>
      <c r="G49" s="55"/>
      <c r="H49" s="56"/>
      <c r="I49" s="1"/>
      <c r="J49" s="2"/>
      <c r="K49" s="2"/>
      <c r="L49" s="2"/>
      <c r="M49" s="2"/>
      <c r="N49" s="3"/>
      <c r="O49" s="2"/>
      <c r="P49" s="91"/>
      <c r="Q49" s="80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3"/>
    </row>
    <row r="50" spans="2:43" x14ac:dyDescent="0.45">
      <c r="B50" s="42">
        <v>3</v>
      </c>
      <c r="C50" s="73" t="s">
        <v>88</v>
      </c>
      <c r="D50" s="59"/>
      <c r="E50" s="59"/>
      <c r="F50" s="52"/>
      <c r="G50" s="61"/>
      <c r="H50" s="62"/>
      <c r="I50" s="1"/>
      <c r="J50" s="8"/>
      <c r="K50" s="8"/>
      <c r="L50" s="8"/>
      <c r="M50" s="8"/>
      <c r="N50" s="9"/>
      <c r="O50" s="8"/>
      <c r="P50" s="92">
        <f>AVERAGE(P51:P52)</f>
        <v>0</v>
      </c>
      <c r="Q50" s="81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6"/>
    </row>
    <row r="51" spans="2:43" outlineLevel="1" x14ac:dyDescent="0.45">
      <c r="B51" s="43">
        <v>3.1</v>
      </c>
      <c r="C51" s="71"/>
      <c r="D51" s="50" t="s">
        <v>89</v>
      </c>
      <c r="E51" s="58"/>
      <c r="F51" s="52"/>
      <c r="G51" s="50"/>
      <c r="H51" s="60"/>
      <c r="I51" s="1"/>
      <c r="J51" s="8"/>
      <c r="K51" s="8"/>
      <c r="L51" s="8"/>
      <c r="M51" s="8"/>
      <c r="N51" s="9"/>
      <c r="O51" s="8"/>
      <c r="P51" s="92">
        <v>0</v>
      </c>
      <c r="Q51" s="81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6"/>
    </row>
    <row r="52" spans="2:43" outlineLevel="1" x14ac:dyDescent="0.45">
      <c r="B52" s="43">
        <v>3.2</v>
      </c>
      <c r="C52" s="71"/>
      <c r="D52" s="50" t="s">
        <v>90</v>
      </c>
      <c r="E52" s="58"/>
      <c r="F52" s="52"/>
      <c r="G52" s="50"/>
      <c r="H52" s="60"/>
      <c r="I52" s="1"/>
      <c r="J52" s="8"/>
      <c r="K52" s="8"/>
      <c r="L52" s="8"/>
      <c r="M52" s="8"/>
      <c r="N52" s="9"/>
      <c r="O52" s="8"/>
      <c r="P52" s="92">
        <v>0</v>
      </c>
      <c r="Q52" s="81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6"/>
    </row>
    <row r="53" spans="2:43" x14ac:dyDescent="0.45">
      <c r="B53" s="42" t="s">
        <v>91</v>
      </c>
      <c r="C53" s="83" t="s">
        <v>81</v>
      </c>
      <c r="D53" s="84"/>
      <c r="E53" s="84"/>
      <c r="F53" s="85"/>
      <c r="G53" s="86"/>
      <c r="H53" s="87"/>
      <c r="I53" s="7"/>
      <c r="J53" s="8"/>
      <c r="K53" s="8"/>
      <c r="L53" s="8"/>
      <c r="M53" s="8"/>
      <c r="N53" s="9"/>
      <c r="O53" s="8"/>
      <c r="P53" s="92">
        <f>AVERAGE(P54:P60)</f>
        <v>5.7142857142857148E-2</v>
      </c>
      <c r="Q53" s="81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6"/>
    </row>
    <row r="54" spans="2:43" outlineLevel="1" x14ac:dyDescent="0.45">
      <c r="B54" s="39" t="s">
        <v>92</v>
      </c>
      <c r="C54" s="70"/>
      <c r="D54" s="50" t="s">
        <v>112</v>
      </c>
      <c r="E54" s="57"/>
      <c r="F54" s="52"/>
      <c r="G54" s="50"/>
      <c r="H54" s="60"/>
      <c r="I54" s="1"/>
      <c r="J54" s="2"/>
      <c r="K54" s="2"/>
      <c r="L54" s="2"/>
      <c r="M54" s="2"/>
      <c r="N54" s="3"/>
      <c r="O54" s="2"/>
      <c r="P54" s="91">
        <v>0</v>
      </c>
      <c r="Q54" s="80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3"/>
    </row>
    <row r="55" spans="2:43" outlineLevel="1" x14ac:dyDescent="0.45">
      <c r="B55" s="44" t="s">
        <v>93</v>
      </c>
      <c r="C55" s="70"/>
      <c r="D55" s="50" t="s">
        <v>82</v>
      </c>
      <c r="E55" s="57"/>
      <c r="F55" s="52"/>
      <c r="G55" s="50"/>
      <c r="H55" s="60"/>
      <c r="I55" s="1"/>
      <c r="J55" s="8"/>
      <c r="K55" s="8"/>
      <c r="L55" s="8"/>
      <c r="M55" s="8"/>
      <c r="N55" s="9"/>
      <c r="O55" s="8"/>
      <c r="P55" s="92">
        <f>AVERAGE(P56:P58)</f>
        <v>0.10000000000000002</v>
      </c>
      <c r="Q55" s="81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6"/>
    </row>
    <row r="56" spans="2:43" outlineLevel="2" x14ac:dyDescent="0.45">
      <c r="B56" s="43" t="s">
        <v>95</v>
      </c>
      <c r="C56" s="71"/>
      <c r="D56" s="58"/>
      <c r="E56" s="55" t="s">
        <v>83</v>
      </c>
      <c r="F56" s="52"/>
      <c r="G56" s="55"/>
      <c r="H56" s="56"/>
      <c r="I56" s="1"/>
      <c r="J56" s="8"/>
      <c r="K56" s="8"/>
      <c r="L56" s="8"/>
      <c r="M56" s="8"/>
      <c r="N56" s="9"/>
      <c r="O56" s="8"/>
      <c r="P56" s="92">
        <v>0.1</v>
      </c>
      <c r="Q56" s="81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6"/>
    </row>
    <row r="57" spans="2:43" outlineLevel="2" x14ac:dyDescent="0.45">
      <c r="B57" s="43" t="s">
        <v>96</v>
      </c>
      <c r="C57" s="71"/>
      <c r="D57" s="58"/>
      <c r="E57" s="55" t="s">
        <v>85</v>
      </c>
      <c r="F57" s="52"/>
      <c r="G57" s="55"/>
      <c r="H57" s="56"/>
      <c r="I57" s="1"/>
      <c r="J57" s="8"/>
      <c r="K57" s="8"/>
      <c r="L57" s="8"/>
      <c r="M57" s="8"/>
      <c r="N57" s="9"/>
      <c r="O57" s="8"/>
      <c r="P57" s="92">
        <v>0.1</v>
      </c>
      <c r="Q57" s="81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6"/>
    </row>
    <row r="58" spans="2:43" outlineLevel="2" x14ac:dyDescent="0.45">
      <c r="B58" s="43" t="s">
        <v>97</v>
      </c>
      <c r="C58" s="71"/>
      <c r="D58" s="58"/>
      <c r="E58" s="55" t="s">
        <v>84</v>
      </c>
      <c r="F58" s="52"/>
      <c r="G58" s="55"/>
      <c r="H58" s="56"/>
      <c r="I58" s="1"/>
      <c r="J58" s="8"/>
      <c r="K58" s="8"/>
      <c r="L58" s="8"/>
      <c r="M58" s="8"/>
      <c r="N58" s="9"/>
      <c r="O58" s="8"/>
      <c r="P58" s="92">
        <v>0.1</v>
      </c>
      <c r="Q58" s="81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6"/>
    </row>
    <row r="59" spans="2:43" outlineLevel="1" x14ac:dyDescent="0.45">
      <c r="B59" s="44" t="s">
        <v>93</v>
      </c>
      <c r="C59" s="70"/>
      <c r="D59" s="50" t="s">
        <v>86</v>
      </c>
      <c r="E59" s="57"/>
      <c r="F59" s="52"/>
      <c r="G59" s="50"/>
      <c r="H59" s="60"/>
      <c r="I59" s="1"/>
      <c r="J59" s="8"/>
      <c r="K59" s="8"/>
      <c r="L59" s="8"/>
      <c r="M59" s="8"/>
      <c r="N59" s="9"/>
      <c r="O59" s="8" t="s">
        <v>122</v>
      </c>
      <c r="P59" s="92">
        <v>0</v>
      </c>
      <c r="Q59" s="81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6"/>
    </row>
    <row r="60" spans="2:43" ht="17.5" outlineLevel="1" thickBot="1" x14ac:dyDescent="0.5">
      <c r="B60" s="45" t="s">
        <v>94</v>
      </c>
      <c r="C60" s="74"/>
      <c r="D60" s="63" t="s">
        <v>87</v>
      </c>
      <c r="E60" s="64"/>
      <c r="F60" s="65"/>
      <c r="G60" s="63"/>
      <c r="H60" s="66"/>
      <c r="I60" s="4"/>
      <c r="J60" s="5"/>
      <c r="K60" s="5"/>
      <c r="L60" s="5"/>
      <c r="M60" s="5"/>
      <c r="N60" s="6"/>
      <c r="O60" s="5" t="s">
        <v>123</v>
      </c>
      <c r="P60" s="93">
        <v>0</v>
      </c>
      <c r="Q60" s="82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8"/>
    </row>
  </sheetData>
  <mergeCells count="1">
    <mergeCell ref="C2:H2"/>
  </mergeCells>
  <phoneticPr fontId="2" type="noConversion"/>
  <conditionalFormatting sqref="P3:P60">
    <cfRule type="cellIs" dxfId="3" priority="1" operator="between">
      <formula>1</formula>
      <formula>1</formula>
    </cfRule>
    <cfRule type="cellIs" dxfId="2" priority="2" operator="between">
      <formula>0.6667</formula>
      <formula>99.99</formula>
    </cfRule>
    <cfRule type="cellIs" dxfId="1" priority="3" operator="between">
      <formula>33.34</formula>
      <formula>66.66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WBS_TYPE_A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WorkBreakdownStructure</dc:title>
  <dc:creator>haedong</dc:creator>
  <cp:lastModifiedBy>haedong</cp:lastModifiedBy>
  <cp:lastPrinted>2023-04-03T08:46:50Z</cp:lastPrinted>
  <dcterms:created xsi:type="dcterms:W3CDTF">2023-04-03T06:27:03Z</dcterms:created>
  <dcterms:modified xsi:type="dcterms:W3CDTF">2023-04-05T02:12:13Z</dcterms:modified>
</cp:coreProperties>
</file>